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kaoneal-my.sharepoint.com/personal/mthompson_markaoneal_com/Documents/Documents/MAO/State.Lease.Sale.Results/2025/"/>
    </mc:Choice>
  </mc:AlternateContent>
  <xr:revisionPtr revIDLastSave="87" documentId="8_{500E8B59-DE84-48DF-A8C1-92F3C797B43E}" xr6:coauthVersionLast="47" xr6:coauthVersionMax="47" xr10:uidLastSave="{301560A5-0FBD-4F02-A0BD-8A432DF8CB86}"/>
  <bookViews>
    <workbookView xWindow="-28920" yWindow="-120" windowWidth="29040" windowHeight="15720" xr2:uid="{00000000-000D-0000-FFFF-FFFF00000000}"/>
  </bookViews>
  <sheets>
    <sheet name="A" sheetId="1" r:id="rId1"/>
  </sheets>
  <definedNames>
    <definedName name="_xlnm.Print_Area" localSheetId="0">A!$A$1:$M$29</definedName>
    <definedName name="_xlnm.Print_Titles" localSheetId="0">A!$5:$5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K12" i="1"/>
  <c r="L12" i="1" s="1"/>
  <c r="K11" i="1"/>
  <c r="L11" i="1" s="1"/>
  <c r="K10" i="1"/>
  <c r="L10" i="1" s="1"/>
  <c r="K6" i="1"/>
  <c r="L6" i="1" s="1"/>
</calcChain>
</file>

<file path=xl/sharedStrings.xml><?xml version="1.0" encoding="utf-8"?>
<sst xmlns="http://schemas.openxmlformats.org/spreadsheetml/2006/main" count="64" uniqueCount="47">
  <si>
    <t>LOUISIANA STATE LEASE SALE</t>
  </si>
  <si>
    <t>PARISH</t>
  </si>
  <si>
    <t>LESSEE</t>
  </si>
  <si>
    <t>TERM</t>
  </si>
  <si>
    <t>ROYALTY</t>
  </si>
  <si>
    <t>APPLICANT</t>
  </si>
  <si>
    <t>NOTE: *Denotes Conditionally Accepted</t>
  </si>
  <si>
    <t>NOTE: **Denotes Additional Consideration</t>
  </si>
  <si>
    <t>NOTE: 'U' Denotes Unsuccessful</t>
  </si>
  <si>
    <t>NOTE: 'SA' denotes State Agency Tract</t>
  </si>
  <si>
    <t>STATE AGENCY</t>
  </si>
  <si>
    <t>PREPARED BY MARK A. O'NEAL &amp; ASSOCIATES, INC.</t>
  </si>
  <si>
    <t>TRACT NO.</t>
  </si>
  <si>
    <t>STATE LEASE NO.</t>
  </si>
  <si>
    <t>LEASE DATE</t>
  </si>
  <si>
    <t>NOMINATED ACRES</t>
  </si>
  <si>
    <t>BID ON ACRES</t>
  </si>
  <si>
    <t>TOTAL BONUS</t>
  </si>
  <si>
    <t>BONUS PER ACRE</t>
  </si>
  <si>
    <t>TOTAL RENTAL</t>
  </si>
  <si>
    <t>RENTAL PER ACRE</t>
  </si>
  <si>
    <t>LOCATION (T-R-S)</t>
  </si>
  <si>
    <t>3 yr</t>
  </si>
  <si>
    <t>Plaquemines</t>
  </si>
  <si>
    <t>NO BIDS</t>
  </si>
  <si>
    <t>RESULTS FOR AUGUST 13, 2025</t>
  </si>
  <si>
    <t>DeSoto / Red River</t>
  </si>
  <si>
    <t>Stamper, LLC*</t>
  </si>
  <si>
    <t>22294 SA</t>
  </si>
  <si>
    <t>22294U SA</t>
  </si>
  <si>
    <t>Webster</t>
  </si>
  <si>
    <t>Mark A. O'Neal &amp; Associates*</t>
  </si>
  <si>
    <t>17N-10W-22</t>
  </si>
  <si>
    <t>Asquared Resources IV, LLC</t>
  </si>
  <si>
    <t>22295 SA</t>
  </si>
  <si>
    <t>DeSoto</t>
  </si>
  <si>
    <t>Chesapeake Louisiana, LP*</t>
  </si>
  <si>
    <t>Office of Mineral Resources</t>
  </si>
  <si>
    <t>12N-11W-25</t>
  </si>
  <si>
    <t>Main Pass, Blk. 33</t>
  </si>
  <si>
    <t>Mark A. O'Neal &amp; Associates, Inc.</t>
  </si>
  <si>
    <t>18S-18E</t>
  </si>
  <si>
    <t>McGinty-Durham, Inc.</t>
  </si>
  <si>
    <t>MVN Oil &amp; Gas</t>
  </si>
  <si>
    <t>Dept of Culture, Recreation &amp; Tourism</t>
  </si>
  <si>
    <t>DeSoto Parish Police Jury</t>
  </si>
  <si>
    <t>10N-12W-3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</si>
</sst>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164" formatCode="#,##0.000"/>
    <numFmt numFmtId="165" formatCode="mm/dd/yy;@"/>
    <numFmt numFmtId="166" formatCode="&quot;$&quot;#,##0.00"/>
  </numFmts>
  <fonts count="11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0"/>
      </top>
      <bottom style="double">
        <color indexed="0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</cellStyleXfs>
  <cellXfs count="64">
    <xf numFmtId="0" fontId="0" fillId="0" borderId="0" xfId="0" applyAlignme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Continuous" wrapText="1"/>
    </xf>
    <xf numFmtId="165" fontId="6" fillId="0" borderId="0" xfId="5" applyNumberFormat="1" applyFont="1" applyFill="1" applyAlignment="1">
      <alignment horizontal="centerContinuous"/>
    </xf>
    <xf numFmtId="164" fontId="6" fillId="0" borderId="0" xfId="0" applyNumberFormat="1" applyFont="1" applyAlignment="1">
      <alignment horizontal="centerContinuous"/>
    </xf>
    <xf numFmtId="166" fontId="6" fillId="0" borderId="0" xfId="3" applyNumberFormat="1" applyFont="1" applyFill="1" applyAlignment="1">
      <alignment horizontal="centerContinuous"/>
    </xf>
    <xf numFmtId="166" fontId="6" fillId="0" borderId="0" xfId="0" applyNumberFormat="1" applyFont="1" applyAlignment="1">
      <alignment horizontal="centerContinuous"/>
    </xf>
    <xf numFmtId="7" fontId="6" fillId="0" borderId="0" xfId="0" applyNumberFormat="1" applyFont="1" applyAlignment="1">
      <alignment horizontal="centerContinuous"/>
    </xf>
    <xf numFmtId="10" fontId="6" fillId="0" borderId="0" xfId="9" applyFont="1" applyFill="1" applyAlignment="1">
      <alignment horizontal="centerContinuous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Continuous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2" xfId="0" applyFont="1" applyBorder="1" applyAlignment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Continuous" wrapText="1"/>
    </xf>
    <xf numFmtId="165" fontId="6" fillId="0" borderId="2" xfId="5" applyNumberFormat="1" applyFont="1" applyFill="1" applyBorder="1"/>
    <xf numFmtId="164" fontId="6" fillId="0" borderId="2" xfId="1" applyNumberFormat="1" applyFont="1" applyFill="1" applyBorder="1"/>
    <xf numFmtId="166" fontId="6" fillId="0" borderId="2" xfId="0" applyNumberFormat="1" applyFont="1" applyBorder="1" applyAlignment="1">
      <alignment horizontal="right"/>
    </xf>
    <xf numFmtId="7" fontId="6" fillId="0" borderId="2" xfId="0" applyNumberFormat="1" applyFont="1" applyBorder="1" applyAlignment="1"/>
    <xf numFmtId="10" fontId="6" fillId="0" borderId="2" xfId="9" applyFont="1" applyFill="1" applyBorder="1" applyAlignment="1">
      <alignment horizontal="right"/>
    </xf>
    <xf numFmtId="165" fontId="6" fillId="0" borderId="0" xfId="5" applyNumberFormat="1" applyFont="1" applyFill="1" applyBorder="1"/>
    <xf numFmtId="164" fontId="6" fillId="0" borderId="0" xfId="0" applyNumberFormat="1" applyFont="1" applyAlignment="1"/>
    <xf numFmtId="166" fontId="6" fillId="0" borderId="0" xfId="3" applyNumberFormat="1" applyFont="1" applyFill="1" applyBorder="1"/>
    <xf numFmtId="7" fontId="6" fillId="0" borderId="0" xfId="0" applyNumberFormat="1" applyFont="1" applyAlignment="1"/>
    <xf numFmtId="10" fontId="6" fillId="0" borderId="0" xfId="9" applyFont="1" applyFill="1" applyBorder="1" applyAlignment="1">
      <alignment horizontal="center"/>
    </xf>
    <xf numFmtId="165" fontId="6" fillId="0" borderId="0" xfId="5" applyNumberFormat="1" applyFont="1" applyFill="1"/>
    <xf numFmtId="166" fontId="6" fillId="0" borderId="0" xfId="3" applyNumberFormat="1" applyFont="1" applyFill="1"/>
    <xf numFmtId="10" fontId="6" fillId="0" borderId="0" xfId="9" applyFont="1" applyFill="1" applyAlignment="1">
      <alignment horizontal="center"/>
    </xf>
    <xf numFmtId="166" fontId="6" fillId="0" borderId="0" xfId="0" applyNumberFormat="1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65" fontId="8" fillId="0" borderId="0" xfId="5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right"/>
    </xf>
    <xf numFmtId="166" fontId="8" fillId="0" borderId="0" xfId="3" applyNumberFormat="1" applyFont="1" applyFill="1" applyBorder="1" applyAlignment="1">
      <alignment horizontal="right"/>
    </xf>
    <xf numFmtId="166" fontId="8" fillId="0" borderId="0" xfId="0" applyNumberFormat="1" applyFont="1" applyAlignment="1">
      <alignment horizontal="right"/>
    </xf>
    <xf numFmtId="7" fontId="8" fillId="0" borderId="0" xfId="0" applyNumberFormat="1" applyFont="1" applyAlignment="1">
      <alignment horizontal="right"/>
    </xf>
    <xf numFmtId="10" fontId="8" fillId="0" borderId="0" xfId="9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Continuous" wrapText="1"/>
    </xf>
    <xf numFmtId="165" fontId="8" fillId="0" borderId="0" xfId="5" applyNumberFormat="1" applyFont="1" applyFill="1" applyAlignment="1">
      <alignment horizontal="centerContinuous"/>
    </xf>
    <xf numFmtId="164" fontId="8" fillId="0" borderId="0" xfId="0" applyNumberFormat="1" applyFont="1" applyAlignment="1">
      <alignment horizontal="centerContinuous"/>
    </xf>
    <xf numFmtId="166" fontId="8" fillId="0" borderId="0" xfId="3" applyNumberFormat="1" applyFont="1" applyFill="1" applyAlignment="1">
      <alignment horizontal="centerContinuous"/>
    </xf>
    <xf numFmtId="166" fontId="8" fillId="0" borderId="0" xfId="0" applyNumberFormat="1" applyFont="1" applyAlignment="1">
      <alignment horizontal="centerContinuous"/>
    </xf>
    <xf numFmtId="7" fontId="8" fillId="0" borderId="0" xfId="0" applyNumberFormat="1" applyFont="1" applyAlignment="1">
      <alignment horizontal="centerContinuous"/>
    </xf>
    <xf numFmtId="10" fontId="8" fillId="0" borderId="0" xfId="9" applyFont="1" applyFill="1" applyAlignment="1">
      <alignment horizontal="centerContinuous"/>
    </xf>
    <xf numFmtId="0" fontId="8" fillId="0" borderId="0" xfId="0" applyFont="1" applyAlignment="1">
      <alignment wrapText="1"/>
    </xf>
    <xf numFmtId="0" fontId="9" fillId="0" borderId="3" xfId="0" applyFont="1" applyBorder="1" applyAlignment="1">
      <alignment horizontal="center" wrapText="1"/>
    </xf>
    <xf numFmtId="165" fontId="9" fillId="0" borderId="3" xfId="5" applyNumberFormat="1" applyFont="1" applyFill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166" fontId="9" fillId="0" borderId="3" xfId="3" applyNumberFormat="1" applyFont="1" applyFill="1" applyBorder="1" applyAlignment="1">
      <alignment horizontal="center" wrapText="1"/>
    </xf>
    <xf numFmtId="166" fontId="9" fillId="0" borderId="3" xfId="0" applyNumberFormat="1" applyFont="1" applyBorder="1" applyAlignment="1">
      <alignment horizontal="center" wrapText="1"/>
    </xf>
    <xf numFmtId="7" fontId="9" fillId="0" borderId="3" xfId="0" applyNumberFormat="1" applyFont="1" applyBorder="1" applyAlignment="1">
      <alignment horizontal="center" wrapText="1"/>
    </xf>
    <xf numFmtId="10" fontId="9" fillId="0" borderId="3" xfId="9" applyFont="1" applyFill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wrapText="1" indent="1"/>
    </xf>
    <xf numFmtId="164" fontId="10" fillId="0" borderId="2" xfId="2" applyNumberFormat="1" applyFont="1" applyFill="1" applyBorder="1"/>
    <xf numFmtId="166" fontId="10" fillId="0" borderId="2" xfId="3" applyNumberFormat="1" applyFont="1" applyFill="1" applyBorder="1"/>
    <xf numFmtId="0" fontId="10" fillId="0" borderId="2" xfId="0" applyFont="1" applyBorder="1" applyAlignment="1">
      <alignment horizontal="center"/>
    </xf>
  </cellXfs>
  <cellStyles count="11">
    <cellStyle name="Comma" xfId="1" builtinId="3"/>
    <cellStyle name="Comma0" xfId="2" xr:uid="{00000000-0005-0000-0000-000001000000}"/>
    <cellStyle name="Currency" xfId="3" builtinId="4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builtinId="16" customBuiltin="1"/>
    <cellStyle name="Heading 2" xfId="8" builtinId="17" customBuiltin="1"/>
    <cellStyle name="Normal" xfId="0" builtinId="0"/>
    <cellStyle name="Percent" xfId="9" builtinId="5"/>
    <cellStyle name="Total" xfId="1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zoomScaleNormal="100" workbookViewId="0"/>
  </sheetViews>
  <sheetFormatPr defaultColWidth="8.85546875" defaultRowHeight="24.95" customHeight="1" x14ac:dyDescent="0.2"/>
  <cols>
    <col min="1" max="1" width="8.85546875" style="11" customWidth="1"/>
    <col min="2" max="2" width="13.5703125" style="11" customWidth="1"/>
    <col min="3" max="3" width="16.28515625" style="10" customWidth="1"/>
    <col min="4" max="4" width="30.85546875" style="3" customWidth="1"/>
    <col min="5" max="5" width="10.42578125" style="28" customWidth="1"/>
    <col min="6" max="6" width="7.140625" style="11" customWidth="1"/>
    <col min="7" max="7" width="14.28515625" style="24" customWidth="1"/>
    <col min="8" max="8" width="14.42578125" style="24" customWidth="1"/>
    <col min="9" max="9" width="16.42578125" style="29" customWidth="1"/>
    <col min="10" max="10" width="12.85546875" style="31" customWidth="1"/>
    <col min="11" max="11" width="16.85546875" style="26" customWidth="1"/>
    <col min="12" max="12" width="13.5703125" style="26" customWidth="1"/>
    <col min="13" max="13" width="10" style="30" customWidth="1"/>
    <col min="14" max="14" width="23.42578125" style="10" customWidth="1"/>
    <col min="15" max="15" width="39.7109375" style="11" customWidth="1"/>
    <col min="16" max="16" width="43.28515625" style="10" customWidth="1"/>
    <col min="17" max="16384" width="8.85546875" style="11"/>
  </cols>
  <sheetData>
    <row r="1" spans="1:16" ht="18.75" x14ac:dyDescent="0.3">
      <c r="A1" s="1" t="s">
        <v>25</v>
      </c>
      <c r="B1" s="2"/>
      <c r="C1" s="3"/>
      <c r="E1" s="4"/>
      <c r="F1" s="2"/>
      <c r="G1" s="5"/>
      <c r="H1" s="5"/>
      <c r="I1" s="6"/>
      <c r="J1" s="7"/>
      <c r="K1" s="8"/>
      <c r="L1" s="8"/>
      <c r="M1" s="9"/>
    </row>
    <row r="2" spans="1:16" ht="18.75" x14ac:dyDescent="0.3">
      <c r="A2" s="1" t="s">
        <v>0</v>
      </c>
      <c r="B2" s="2"/>
      <c r="C2" s="3"/>
      <c r="E2" s="4"/>
      <c r="F2" s="2"/>
      <c r="G2" s="5"/>
      <c r="H2" s="5"/>
      <c r="I2" s="6"/>
      <c r="J2" s="7"/>
      <c r="K2" s="8"/>
      <c r="L2" s="8"/>
      <c r="M2" s="9"/>
    </row>
    <row r="3" spans="1:16" s="41" customFormat="1" ht="15.75" x14ac:dyDescent="0.25">
      <c r="A3" s="42" t="s">
        <v>11</v>
      </c>
      <c r="B3" s="43"/>
      <c r="C3" s="44"/>
      <c r="D3" s="44"/>
      <c r="E3" s="45"/>
      <c r="F3" s="43"/>
      <c r="G3" s="46"/>
      <c r="H3" s="46"/>
      <c r="I3" s="47"/>
      <c r="J3" s="48"/>
      <c r="K3" s="49"/>
      <c r="L3" s="49"/>
      <c r="M3" s="50"/>
      <c r="N3" s="51"/>
      <c r="P3" s="51"/>
    </row>
    <row r="4" spans="1:16" ht="12.75" x14ac:dyDescent="0.2">
      <c r="A4" s="12"/>
      <c r="B4" s="2"/>
      <c r="C4" s="3"/>
      <c r="E4" s="4"/>
      <c r="F4" s="2"/>
      <c r="G4" s="5"/>
      <c r="H4" s="5"/>
      <c r="I4" s="6"/>
      <c r="J4" s="7"/>
      <c r="K4" s="8"/>
      <c r="L4" s="8"/>
      <c r="M4" s="9"/>
    </row>
    <row r="5" spans="1:16" s="41" customFormat="1" ht="31.5" x14ac:dyDescent="0.25">
      <c r="A5" s="52" t="s">
        <v>12</v>
      </c>
      <c r="B5" s="52" t="s">
        <v>13</v>
      </c>
      <c r="C5" s="52" t="s">
        <v>1</v>
      </c>
      <c r="D5" s="52" t="s">
        <v>2</v>
      </c>
      <c r="E5" s="53" t="s">
        <v>14</v>
      </c>
      <c r="F5" s="52" t="s">
        <v>3</v>
      </c>
      <c r="G5" s="54" t="s">
        <v>15</v>
      </c>
      <c r="H5" s="54" t="s">
        <v>16</v>
      </c>
      <c r="I5" s="55" t="s">
        <v>17</v>
      </c>
      <c r="J5" s="56" t="s">
        <v>18</v>
      </c>
      <c r="K5" s="57" t="s">
        <v>19</v>
      </c>
      <c r="L5" s="57" t="s">
        <v>20</v>
      </c>
      <c r="M5" s="58" t="s">
        <v>4</v>
      </c>
      <c r="N5" s="52" t="s">
        <v>21</v>
      </c>
      <c r="O5" s="52" t="s">
        <v>5</v>
      </c>
      <c r="P5" s="52" t="s">
        <v>10</v>
      </c>
    </row>
    <row r="6" spans="1:16" s="41" customFormat="1" ht="30" customHeight="1" x14ac:dyDescent="0.25">
      <c r="A6" s="32">
        <v>45946</v>
      </c>
      <c r="B6" s="32">
        <v>22293</v>
      </c>
      <c r="C6" s="33" t="s">
        <v>26</v>
      </c>
      <c r="D6" s="33" t="s">
        <v>27</v>
      </c>
      <c r="E6" s="34">
        <v>45882</v>
      </c>
      <c r="F6" s="32" t="s">
        <v>22</v>
      </c>
      <c r="G6" s="35">
        <v>19.178000000000001</v>
      </c>
      <c r="H6" s="35">
        <v>19.178000000000001</v>
      </c>
      <c r="I6" s="36">
        <v>67123</v>
      </c>
      <c r="J6" s="37">
        <v>3500</v>
      </c>
      <c r="K6" s="38">
        <f>+I6/2</f>
        <v>33561.5</v>
      </c>
      <c r="L6" s="38">
        <f>+K6/H6</f>
        <v>1750</v>
      </c>
      <c r="M6" s="39">
        <v>0.251</v>
      </c>
      <c r="N6" s="60" t="s">
        <v>38</v>
      </c>
      <c r="O6" s="40" t="s">
        <v>37</v>
      </c>
      <c r="P6" s="59"/>
    </row>
    <row r="7" spans="1:16" s="41" customFormat="1" ht="30" customHeight="1" x14ac:dyDescent="0.25">
      <c r="A7" s="32">
        <v>45947</v>
      </c>
      <c r="B7" s="32" t="s">
        <v>24</v>
      </c>
      <c r="C7" s="33" t="s">
        <v>23</v>
      </c>
      <c r="D7" s="33"/>
      <c r="E7" s="34">
        <v>45882</v>
      </c>
      <c r="F7" s="32" t="s">
        <v>22</v>
      </c>
      <c r="G7" s="35">
        <v>2500</v>
      </c>
      <c r="H7" s="35"/>
      <c r="I7" s="36"/>
      <c r="J7" s="37"/>
      <c r="K7" s="38"/>
      <c r="L7" s="38"/>
      <c r="M7" s="39"/>
      <c r="N7" s="60" t="s">
        <v>39</v>
      </c>
      <c r="O7" s="40" t="s">
        <v>40</v>
      </c>
      <c r="P7" s="59"/>
    </row>
    <row r="8" spans="1:16" s="41" customFormat="1" ht="30" customHeight="1" x14ac:dyDescent="0.25">
      <c r="A8" s="32">
        <v>45948</v>
      </c>
      <c r="B8" s="32" t="s">
        <v>24</v>
      </c>
      <c r="C8" s="33" t="s">
        <v>23</v>
      </c>
      <c r="D8" s="33"/>
      <c r="E8" s="34">
        <v>45882</v>
      </c>
      <c r="F8" s="32" t="s">
        <v>22</v>
      </c>
      <c r="G8" s="35">
        <v>2500</v>
      </c>
      <c r="H8" s="35"/>
      <c r="I8" s="36"/>
      <c r="J8" s="37"/>
      <c r="K8" s="38"/>
      <c r="L8" s="38"/>
      <c r="M8" s="39"/>
      <c r="N8" s="60" t="s">
        <v>39</v>
      </c>
      <c r="O8" s="40" t="s">
        <v>40</v>
      </c>
      <c r="P8" s="59"/>
    </row>
    <row r="9" spans="1:16" s="41" customFormat="1" ht="30" customHeight="1" x14ac:dyDescent="0.25">
      <c r="A9" s="32">
        <v>45949</v>
      </c>
      <c r="B9" s="32" t="s">
        <v>24</v>
      </c>
      <c r="C9" s="33" t="s">
        <v>23</v>
      </c>
      <c r="D9" s="33"/>
      <c r="E9" s="34">
        <v>45882</v>
      </c>
      <c r="F9" s="32" t="s">
        <v>22</v>
      </c>
      <c r="G9" s="35">
        <v>2461</v>
      </c>
      <c r="H9" s="35"/>
      <c r="I9" s="36"/>
      <c r="J9" s="37"/>
      <c r="K9" s="38"/>
      <c r="L9" s="38"/>
      <c r="M9" s="39"/>
      <c r="N9" s="60" t="s">
        <v>41</v>
      </c>
      <c r="O9" s="40" t="s">
        <v>40</v>
      </c>
      <c r="P9" s="59"/>
    </row>
    <row r="10" spans="1:16" s="41" customFormat="1" ht="30" customHeight="1" x14ac:dyDescent="0.25">
      <c r="A10" s="32">
        <v>45950</v>
      </c>
      <c r="B10" s="32" t="s">
        <v>28</v>
      </c>
      <c r="C10" s="33" t="s">
        <v>30</v>
      </c>
      <c r="D10" s="33" t="s">
        <v>31</v>
      </c>
      <c r="E10" s="34">
        <v>45882</v>
      </c>
      <c r="F10" s="32" t="s">
        <v>22</v>
      </c>
      <c r="G10" s="35">
        <v>240</v>
      </c>
      <c r="H10" s="35">
        <v>240</v>
      </c>
      <c r="I10" s="36">
        <v>240480</v>
      </c>
      <c r="J10" s="37">
        <v>1002</v>
      </c>
      <c r="K10" s="38">
        <f t="shared" ref="K10:K11" si="0">+I10/2</f>
        <v>120240</v>
      </c>
      <c r="L10" s="38">
        <f t="shared" ref="L10:L11" si="1">+K10/H10</f>
        <v>501</v>
      </c>
      <c r="M10" s="39">
        <v>0.22500000000000001</v>
      </c>
      <c r="N10" s="60" t="s">
        <v>32</v>
      </c>
      <c r="O10" s="40" t="s">
        <v>42</v>
      </c>
      <c r="P10" s="59" t="s">
        <v>44</v>
      </c>
    </row>
    <row r="11" spans="1:16" s="41" customFormat="1" ht="30" customHeight="1" x14ac:dyDescent="0.25">
      <c r="A11" s="32">
        <v>45950</v>
      </c>
      <c r="B11" s="32" t="s">
        <v>29</v>
      </c>
      <c r="C11" s="33" t="s">
        <v>30</v>
      </c>
      <c r="D11" s="33" t="s">
        <v>33</v>
      </c>
      <c r="E11" s="34">
        <v>45882</v>
      </c>
      <c r="F11" s="32" t="s">
        <v>22</v>
      </c>
      <c r="G11" s="35">
        <v>240</v>
      </c>
      <c r="H11" s="35">
        <v>240</v>
      </c>
      <c r="I11" s="36">
        <v>120000</v>
      </c>
      <c r="J11" s="37">
        <v>500</v>
      </c>
      <c r="K11" s="38">
        <f t="shared" si="0"/>
        <v>60000</v>
      </c>
      <c r="L11" s="38">
        <f t="shared" si="1"/>
        <v>250</v>
      </c>
      <c r="M11" s="39">
        <v>0.2</v>
      </c>
      <c r="N11" s="60" t="s">
        <v>32</v>
      </c>
      <c r="O11" s="40" t="s">
        <v>42</v>
      </c>
      <c r="P11" s="59" t="s">
        <v>44</v>
      </c>
    </row>
    <row r="12" spans="1:16" s="41" customFormat="1" ht="30" customHeight="1" x14ac:dyDescent="0.25">
      <c r="A12" s="32">
        <v>45951</v>
      </c>
      <c r="B12" s="32" t="s">
        <v>34</v>
      </c>
      <c r="C12" s="33" t="s">
        <v>35</v>
      </c>
      <c r="D12" s="33" t="s">
        <v>36</v>
      </c>
      <c r="E12" s="34">
        <v>45882</v>
      </c>
      <c r="F12" s="32" t="s">
        <v>22</v>
      </c>
      <c r="G12" s="35">
        <v>6.8380000000000001</v>
      </c>
      <c r="H12" s="35">
        <v>6.8380000000000001</v>
      </c>
      <c r="I12" s="36">
        <v>21197.8</v>
      </c>
      <c r="J12" s="37">
        <v>3100</v>
      </c>
      <c r="K12" s="38">
        <f t="shared" ref="K12" si="2">+I12/2</f>
        <v>10598.9</v>
      </c>
      <c r="L12" s="38">
        <f t="shared" ref="L12" si="3">+K12/H12</f>
        <v>1550</v>
      </c>
      <c r="M12" s="39">
        <v>0.25</v>
      </c>
      <c r="N12" s="60" t="s">
        <v>46</v>
      </c>
      <c r="O12" s="40" t="s">
        <v>43</v>
      </c>
      <c r="P12" s="59" t="s">
        <v>45</v>
      </c>
    </row>
    <row r="13" spans="1:16" ht="24" customHeight="1" thickBot="1" x14ac:dyDescent="0.3">
      <c r="A13" s="15"/>
      <c r="B13" s="63">
        <v>3</v>
      </c>
      <c r="C13" s="16"/>
      <c r="D13" s="17"/>
      <c r="E13" s="18"/>
      <c r="F13" s="15"/>
      <c r="G13" s="19"/>
      <c r="H13" s="61">
        <f>+H12+H10+H6</f>
        <v>266.01600000000002</v>
      </c>
      <c r="I13" s="62">
        <f>+I12+I10+I6</f>
        <v>328800.8</v>
      </c>
      <c r="J13" s="20"/>
      <c r="K13" s="21"/>
      <c r="L13" s="21"/>
      <c r="M13" s="22"/>
      <c r="N13" s="16"/>
      <c r="O13" s="15"/>
      <c r="P13" s="16"/>
    </row>
    <row r="14" spans="1:16" ht="24" customHeight="1" thickTop="1" x14ac:dyDescent="0.2">
      <c r="A14" s="11" t="s">
        <v>6</v>
      </c>
      <c r="E14" s="23"/>
      <c r="I14" s="25"/>
      <c r="J14" s="13"/>
      <c r="M14" s="27"/>
    </row>
    <row r="15" spans="1:16" ht="24" customHeight="1" x14ac:dyDescent="0.2">
      <c r="A15" s="11" t="s">
        <v>7</v>
      </c>
      <c r="J15" s="13"/>
    </row>
    <row r="16" spans="1:16" ht="24" customHeight="1" x14ac:dyDescent="0.2">
      <c r="A16" s="14" t="s">
        <v>8</v>
      </c>
      <c r="B16" s="14"/>
      <c r="J16" s="13"/>
    </row>
    <row r="17" spans="1:10" ht="24" customHeight="1" x14ac:dyDescent="0.2">
      <c r="A17" s="14" t="s">
        <v>9</v>
      </c>
      <c r="B17" s="14"/>
      <c r="J17" s="13"/>
    </row>
    <row r="18" spans="1:10" ht="24" customHeight="1" x14ac:dyDescent="0.2"/>
    <row r="19" spans="1:10" ht="24" customHeight="1" x14ac:dyDescent="0.2"/>
  </sheetData>
  <phoneticPr fontId="3" type="noConversion"/>
  <printOptions horizontalCentered="1" gridLines="1"/>
  <pageMargins left="0.24" right="0.23" top="0.28000000000000003" bottom="0.25" header="0.18" footer="0.17"/>
  <pageSetup paperSize="5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F371FB68DD4A4B8AC9EB6F98F8937D" ma:contentTypeVersion="2" ma:contentTypeDescription="Create a new document." ma:contentTypeScope="" ma:versionID="18690b68852f1d2a6263a5d3fca1ee75">
  <xsd:schema xmlns:xsd="http://www.w3.org/2001/XMLSchema" xmlns:xs="http://www.w3.org/2001/XMLSchema" xmlns:p="http://schemas.microsoft.com/office/2006/metadata/properties" xmlns:ns3="660da7cb-5d0b-4041-8c1d-308c49665530" targetNamespace="http://schemas.microsoft.com/office/2006/metadata/properties" ma:root="true" ma:fieldsID="65877679a0bc96c9cc1b75cc5b167a50" ns3:_="">
    <xsd:import namespace="660da7cb-5d0b-4041-8c1d-308c496655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da7cb-5d0b-4041-8c1d-308c496655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0BDE4F-1070-4A50-8953-59D111F4B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0da7cb-5d0b-4041-8c1d-308c49665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3086A1-2984-4878-9BCE-1231EF59D3B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660da7cb-5d0b-4041-8c1d-308c49665530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CB1880D-CE80-484F-8676-BFD3D02F6B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THOMPSON</dc:creator>
  <cp:lastModifiedBy>Michelle Thompson</cp:lastModifiedBy>
  <cp:lastPrinted>2024-01-10T01:07:03Z</cp:lastPrinted>
  <dcterms:created xsi:type="dcterms:W3CDTF">2007-02-06T20:23:45Z</dcterms:created>
  <dcterms:modified xsi:type="dcterms:W3CDTF">2025-08-13T20:20:49Z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0x010100D3F371FB68DD4A4B8AC9EB6F98F8937D</vt:lpwstr>
  </property>
</Properties>
</file>